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defaultThemeVersion="124226"/>
  <bookViews>
    <workbookView xWindow="792" yWindow="-132" windowWidth="12648" windowHeight="12036"/>
  </bookViews>
  <sheets>
    <sheet name="Exhibit 4 Employer Calculations" sheetId="15" r:id="rId1"/>
    <sheet name="Exhibit 4a Amort of ER Calcs" sheetId="17" r:id="rId2"/>
  </sheets>
  <externalReferences>
    <externalReference r:id="rId3"/>
  </externalReferences>
  <definedNames>
    <definedName name="cancel">#REF!</definedName>
    <definedName name="converted_data" localSheetId="1">'[1]Data sorting and pasting'!#REF!</definedName>
    <definedName name="converted_data">'[1]Data sorting and pasting'!#REF!</definedName>
    <definedName name="GASB_123_data_incl_OPR" localSheetId="1">#REF!</definedName>
    <definedName name="GASB_123_data_incl_OPR">#REF!</definedName>
    <definedName name="_xlnm.Print_Area" localSheetId="0">'Exhibit 4 Employer Calculations'!$A$1:$H$53</definedName>
    <definedName name="_xlnm.Print_Area" localSheetId="1">'Exhibit 4a Amort of ER Calcs'!$A$1:$J$57</definedName>
    <definedName name="_xlnm.Print_Titles" localSheetId="0">'Exhibit 4 Employer Calculations'!$1:$7</definedName>
    <definedName name="_xlnm.Print_Titles" localSheetId="1">'Exhibit 4a Amort of ER Calcs'!$1:$7</definedName>
  </definedNames>
  <calcPr calcId="145621"/>
</workbook>
</file>

<file path=xl/calcChain.xml><?xml version="1.0" encoding="utf-8"?>
<calcChain xmlns="http://schemas.openxmlformats.org/spreadsheetml/2006/main">
  <c r="D54" i="17" l="1"/>
  <c r="D53" i="17"/>
  <c r="D34" i="15" l="1"/>
  <c r="F34" i="15"/>
  <c r="J44" i="17" l="1"/>
  <c r="I44" i="17"/>
  <c r="H44" i="17"/>
  <c r="G44" i="17"/>
  <c r="F44" i="17"/>
  <c r="E44" i="17"/>
  <c r="D44" i="17"/>
  <c r="J18" i="17"/>
  <c r="I18" i="17"/>
  <c r="H18" i="17"/>
  <c r="G18" i="17"/>
  <c r="F18" i="17"/>
  <c r="E18" i="17"/>
  <c r="D18" i="17"/>
  <c r="J31" i="17"/>
  <c r="I31" i="17"/>
  <c r="H31" i="17"/>
  <c r="G31" i="17"/>
  <c r="F31" i="17"/>
  <c r="E31" i="17"/>
  <c r="D31" i="17"/>
  <c r="G43" i="17" l="1"/>
  <c r="F43" i="17"/>
  <c r="E43" i="17"/>
  <c r="D43" i="17"/>
  <c r="F42" i="17"/>
  <c r="E42" i="17"/>
  <c r="D42" i="17"/>
  <c r="E41" i="17"/>
  <c r="D41" i="17"/>
  <c r="D40" i="17"/>
  <c r="G30" i="17"/>
  <c r="F30" i="17"/>
  <c r="E30" i="17"/>
  <c r="D30" i="17"/>
  <c r="F29" i="17"/>
  <c r="E29" i="17"/>
  <c r="D29" i="17"/>
  <c r="E28" i="17"/>
  <c r="D28" i="17"/>
  <c r="D27" i="17"/>
  <c r="G17" i="17"/>
  <c r="F17" i="17"/>
  <c r="E17" i="17"/>
  <c r="D17" i="17"/>
  <c r="F16" i="17"/>
  <c r="E16" i="17"/>
  <c r="D16" i="17"/>
  <c r="E15" i="17"/>
  <c r="D15" i="17"/>
  <c r="D14" i="17"/>
  <c r="B37" i="15" l="1"/>
  <c r="B36" i="15"/>
  <c r="B38" i="15"/>
  <c r="J13" i="17" l="1"/>
  <c r="B24" i="15"/>
  <c r="B26" i="15"/>
  <c r="B25" i="15"/>
  <c r="H26" i="17" l="1"/>
  <c r="J26" i="17"/>
  <c r="I26" i="17"/>
  <c r="I39" i="17"/>
  <c r="I45" i="17" s="1"/>
  <c r="J39" i="17"/>
  <c r="J45" i="17" s="1"/>
  <c r="H39" i="17"/>
  <c r="H45" i="17" s="1"/>
  <c r="I13" i="17"/>
  <c r="J14" i="17"/>
  <c r="H13" i="17"/>
  <c r="D37" i="15"/>
  <c r="D38" i="15"/>
  <c r="D36" i="15"/>
  <c r="H14" i="17" l="1"/>
  <c r="G14" i="17"/>
  <c r="I14" i="17"/>
  <c r="F14" i="17"/>
  <c r="E14" i="17"/>
  <c r="J15" i="17"/>
  <c r="I27" i="17"/>
  <c r="F27" i="17"/>
  <c r="J27" i="17"/>
  <c r="E27" i="17"/>
  <c r="H27" i="17"/>
  <c r="G27" i="17"/>
  <c r="I40" i="17"/>
  <c r="H40" i="17"/>
  <c r="E40" i="17"/>
  <c r="J40" i="17"/>
  <c r="F40" i="17"/>
  <c r="G40" i="17"/>
  <c r="H28" i="17" l="1"/>
  <c r="F28" i="17"/>
  <c r="I28" i="17"/>
  <c r="J28" i="17"/>
  <c r="G28" i="17"/>
  <c r="G15" i="17"/>
  <c r="J16" i="17"/>
  <c r="H15" i="17"/>
  <c r="I15" i="17"/>
  <c r="F15" i="17"/>
  <c r="I41" i="17"/>
  <c r="G41" i="17"/>
  <c r="J41" i="17"/>
  <c r="H41" i="17"/>
  <c r="F41" i="17"/>
  <c r="D47" i="15"/>
  <c r="D50" i="15" s="1"/>
  <c r="H50" i="15" s="1"/>
  <c r="D26" i="15"/>
  <c r="F26" i="15" s="1"/>
  <c r="H52" i="15" l="1"/>
  <c r="B26" i="17" s="1"/>
  <c r="H29" i="17"/>
  <c r="J29" i="17"/>
  <c r="I29" i="17"/>
  <c r="G29" i="17"/>
  <c r="J17" i="17"/>
  <c r="J19" i="17" s="1"/>
  <c r="G16" i="17"/>
  <c r="I16" i="17"/>
  <c r="H16" i="17"/>
  <c r="I42" i="17"/>
  <c r="J42" i="17"/>
  <c r="H42" i="17"/>
  <c r="G42" i="17"/>
  <c r="D25" i="15"/>
  <c r="H25" i="15" s="1"/>
  <c r="D28" i="15"/>
  <c r="F38" i="15"/>
  <c r="H38" i="15" s="1"/>
  <c r="F36" i="15"/>
  <c r="H36" i="15" s="1"/>
  <c r="F37" i="15"/>
  <c r="H37" i="15" s="1"/>
  <c r="D24" i="15"/>
  <c r="F26" i="17" l="1"/>
  <c r="F32" i="17" s="1"/>
  <c r="I43" i="17"/>
  <c r="J43" i="17"/>
  <c r="H43" i="17"/>
  <c r="I17" i="17"/>
  <c r="I19" i="17" s="1"/>
  <c r="H17" i="17"/>
  <c r="H19" i="17" s="1"/>
  <c r="J30" i="17"/>
  <c r="J32" i="17" s="1"/>
  <c r="I30" i="17"/>
  <c r="I32" i="17" s="1"/>
  <c r="H30" i="17"/>
  <c r="H32" i="17" s="1"/>
  <c r="E26" i="17" l="1"/>
  <c r="D26" i="17"/>
  <c r="F54" i="17" s="1"/>
  <c r="G26" i="17"/>
  <c r="G32" i="17" s="1"/>
  <c r="H39" i="15"/>
  <c r="H41" i="15" s="1"/>
  <c r="B13" i="17" s="1"/>
  <c r="D13" i="17" l="1"/>
  <c r="E32" i="17"/>
  <c r="D32" i="17"/>
  <c r="B39" i="17"/>
  <c r="F13" i="17"/>
  <c r="F19" i="17" s="1"/>
  <c r="E13" i="17"/>
  <c r="G13" i="17"/>
  <c r="G19" i="17" s="1"/>
  <c r="D39" i="17" l="1"/>
  <c r="D45" i="17" s="1"/>
  <c r="F39" i="17"/>
  <c r="F45" i="17" s="1"/>
  <c r="E39" i="17"/>
  <c r="E45" i="17" s="1"/>
  <c r="G39" i="17"/>
  <c r="G45" i="17" s="1"/>
  <c r="D55" i="17"/>
  <c r="E19" i="17"/>
  <c r="F53" i="17"/>
  <c r="F55" i="17" s="1"/>
  <c r="D19" i="17"/>
</calcChain>
</file>

<file path=xl/sharedStrings.xml><?xml version="1.0" encoding="utf-8"?>
<sst xmlns="http://schemas.openxmlformats.org/spreadsheetml/2006/main" count="90" uniqueCount="70">
  <si>
    <t>Pension Expense</t>
  </si>
  <si>
    <t>Net Pension Liability</t>
  </si>
  <si>
    <t>Thereafter</t>
  </si>
  <si>
    <t>Deferred Outflows of Resources</t>
  </si>
  <si>
    <t>GASB 68 Reporting Year</t>
  </si>
  <si>
    <t>Recognition Period (Years)</t>
  </si>
  <si>
    <t>Recognition Year</t>
  </si>
  <si>
    <t>Net Increase (Decrease) in Pension Expense</t>
  </si>
  <si>
    <t>June 30, 2014</t>
  </si>
  <si>
    <t>June 30, 2015</t>
  </si>
  <si>
    <t>Collective Pension Expense</t>
  </si>
  <si>
    <t>Change in Proportionate Share of</t>
  </si>
  <si>
    <t>Debit Balance (b) - (a)</t>
  </si>
  <si>
    <t>Credit Balance (b) - (a)</t>
  </si>
  <si>
    <t>Proportionate Share of Collective Pension Expense</t>
  </si>
  <si>
    <t>Change in Proportionate Share</t>
  </si>
  <si>
    <t>Employer Contributions vs Proportionate Share of Employer Contributions</t>
  </si>
  <si>
    <t>Employer Contributions</t>
  </si>
  <si>
    <t>Employer Determined Amounts to be Recognized in Pension Expense and Deferred Inflows/Outflows</t>
  </si>
  <si>
    <t>Denotes Employer Inputs</t>
  </si>
  <si>
    <t>Collective Net Pension Liability</t>
  </si>
  <si>
    <t>Collective Deferred Inflows of Resources</t>
  </si>
  <si>
    <t>Collective Deferred Outflows of Resources</t>
  </si>
  <si>
    <t>(Reference GASB 68 Implementation Guide, Illustration 3b, page 162)</t>
  </si>
  <si>
    <t>(Reference GASB 68, paragraphs 48 and 53)</t>
  </si>
  <si>
    <t>Proportionate Share June 30, 2015 (b)</t>
  </si>
  <si>
    <t>(1)  Calculation of Proportionate Shares of Collective Balances</t>
  </si>
  <si>
    <t xml:space="preserve">Employer's Proportion </t>
  </si>
  <si>
    <t>*</t>
  </si>
  <si>
    <t>*Not applicable in first year</t>
  </si>
  <si>
    <t>(2)  Change in Employer's Proportion of Net Pension Liability</t>
  </si>
  <si>
    <t>(Reference GASB 68, paragraph 54)</t>
  </si>
  <si>
    <t>Collective Net Pension Liability June 30, 2014</t>
  </si>
  <si>
    <t>Total Change in Employer's Beginning Reported Balance</t>
  </si>
  <si>
    <t>Amount to be recognized for the net effect of the change in employer's proportion of beginning net pension liability</t>
  </si>
  <si>
    <t>(Reference GASB 68, paragraph 55)</t>
  </si>
  <si>
    <t>Deferred Inflows of Resources</t>
  </si>
  <si>
    <t>Collective Amount</t>
  </si>
  <si>
    <t>Proportionate Share June 30, 2015 (a)</t>
  </si>
  <si>
    <t>Exhibit 4</t>
  </si>
  <si>
    <t>Amount to be amortized for the difference between employer contributions and proportionate share of employer contributions</t>
  </si>
  <si>
    <t>Add to Column L</t>
  </si>
  <si>
    <t>Add to Column M</t>
  </si>
  <si>
    <t>Add to Column N</t>
  </si>
  <si>
    <t>Add to Column O</t>
  </si>
  <si>
    <t>Add to Column P</t>
  </si>
  <si>
    <t>Summary</t>
  </si>
  <si>
    <t>Change in Employer's Proportion of Net Pension Liability</t>
  </si>
  <si>
    <t>Net Amount Recognized</t>
  </si>
  <si>
    <t>To be added to amounts in Exhibit 2</t>
  </si>
  <si>
    <t>Collective Pension Expense and Deferred Inflows/Outflows</t>
  </si>
  <si>
    <t>T</t>
  </si>
  <si>
    <t xml:space="preserve">Amortization of Employer Determined Amounts to add to Proportionate Share of </t>
  </si>
  <si>
    <t>Exhibit 4a</t>
  </si>
  <si>
    <t>[Exhibit 2 Column C]</t>
  </si>
  <si>
    <t>[Exhibit 2 Column B]</t>
  </si>
  <si>
    <t>[Exhibit 2 Total Column S]</t>
  </si>
  <si>
    <t>Add to Column E</t>
  </si>
  <si>
    <t>Proportionate Share June 30, 2014 (a)</t>
  </si>
  <si>
    <t>(4) Amount to be recognized for the net effect of the change in employers' proportion of beginning net pension liability</t>
  </si>
  <si>
    <t>(5) Amount to be amortized for the difference between employer contributions and proportionate share of employer contributions</t>
  </si>
  <si>
    <t>Total (4 + 5)  Changes in Proportion (4) and Differences between Employer Contributions and Proportionate Share of Employer Contributions (5)</t>
  </si>
  <si>
    <t>[Exhibit 1]</t>
  </si>
  <si>
    <t xml:space="preserve"> (3) Employer Contributions During the Measurement Period*</t>
  </si>
  <si>
    <t>Difference Between Employer Contributions During the Measurement Period</t>
  </si>
  <si>
    <t>Deferred Outflows (Inflows) of Resources</t>
  </si>
  <si>
    <t>Debit (Credit) Balance (b) - (a)</t>
  </si>
  <si>
    <t>*The measurement period is fiscal year ended June 30, 2014</t>
  </si>
  <si>
    <t>Actual Employer Contributions Paid  During Measurement Period (b)</t>
  </si>
  <si>
    <t>TRSL Collective Balances at June 30, 2014 and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</si>
</sst>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0.00000%"/>
    <numFmt numFmtId="168" formatCode="0.000000%"/>
    <numFmt numFmtId="169" formatCode="_(&quot;$&quot;* #,##0.0_);_(&quot;$&quot;* \(#,##0.0\);_(&quot;$&quot;* &quot;-&quot;??_);_(@_)"/>
  </numFmts>
  <fonts count="5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b/>
      <sz val="14"/>
      <color theme="1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sz val="11"/>
      <color rgb="FFFF0000"/>
      <name val="Palatino Linotype"/>
      <family val="1"/>
    </font>
    <font>
      <sz val="11"/>
      <color theme="0"/>
      <name val="Palatino Linotype"/>
      <family val="1"/>
    </font>
    <font>
      <sz val="11"/>
      <color theme="3"/>
      <name val="Palatino Linotype"/>
      <family val="1"/>
    </font>
    <font>
      <b/>
      <sz val="11"/>
      <color rgb="FFFF0000"/>
      <name val="Palatino Linotype"/>
      <family val="1"/>
    </font>
    <font>
      <b/>
      <sz val="11"/>
      <name val="Palatino Linotype"/>
      <family val="1"/>
    </font>
    <font>
      <b/>
      <sz val="11"/>
      <color theme="3"/>
      <name val="Palatino Linotype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sz val="12"/>
      <name val="Times New Roman"/>
      <family val="1"/>
    </font>
    <font>
      <b/>
      <sz val="12"/>
      <color rgb="FF3F3F3F"/>
      <name val="Times New Roman"/>
      <family val="2"/>
    </font>
    <font>
      <b/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1"/>
      <color theme="0"/>
      <name val="Palatino Linotype"/>
      <family val="1"/>
    </font>
    <font>
      <b/>
      <sz val="11"/>
      <color rgb="FF0070C0"/>
      <name val="Palatino Linotype"/>
      <family val="1"/>
    </font>
    <font>
      <b/>
      <i/>
      <sz val="11"/>
      <color rgb="FFFF0000"/>
      <name val="Palatino Linotype"/>
      <family val="1"/>
    </font>
    <font>
      <b/>
      <i/>
      <sz val="12"/>
      <color rgb="FFFF0000"/>
      <name val="Palatino Linotype"/>
      <family val="1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2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2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2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2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2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0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0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0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0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0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0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0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0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0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0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0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0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20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24" fillId="9" borderId="10" applyNumberFormat="0" applyAlignment="0" applyProtection="0"/>
    <xf numFmtId="0" fontId="34" fillId="9" borderId="10" applyNumberFormat="0" applyAlignment="0" applyProtection="0"/>
    <xf numFmtId="0" fontId="34" fillId="9" borderId="10" applyNumberFormat="0" applyAlignment="0" applyProtection="0"/>
    <xf numFmtId="0" fontId="26" fillId="10" borderId="13" applyNumberFormat="0" applyAlignment="0" applyProtection="0"/>
    <xf numFmtId="0" fontId="35" fillId="10" borderId="13" applyNumberFormat="0" applyAlignment="0" applyProtection="0"/>
    <xf numFmtId="0" fontId="35" fillId="10" borderId="13" applyNumberFormat="0" applyAlignment="0" applyProtection="0"/>
    <xf numFmtId="0" fontId="2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16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17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18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8" borderId="10" applyNumberFormat="0" applyAlignment="0" applyProtection="0"/>
    <xf numFmtId="0" fontId="41" fillId="8" borderId="10" applyNumberFormat="0" applyAlignment="0" applyProtection="0"/>
    <xf numFmtId="0" fontId="41" fillId="8" borderId="10" applyNumberFormat="0" applyAlignment="0" applyProtection="0"/>
    <xf numFmtId="0" fontId="25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21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0" borderId="0"/>
    <xf numFmtId="0" fontId="31" fillId="0" borderId="0"/>
    <xf numFmtId="0" fontId="31" fillId="11" borderId="14" applyNumberFormat="0" applyFont="0" applyAlignment="0" applyProtection="0"/>
    <xf numFmtId="0" fontId="23" fillId="9" borderId="11" applyNumberFormat="0" applyAlignment="0" applyProtection="0"/>
    <xf numFmtId="0" fontId="45" fillId="9" borderId="11" applyNumberFormat="0" applyAlignment="0" applyProtection="0"/>
    <xf numFmtId="0" fontId="45" fillId="9" borderId="11" applyNumberFormat="0" applyAlignment="0" applyProtection="0"/>
    <xf numFmtId="0" fontId="29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7" fillId="0" borderId="0" xfId="0" applyFont="1"/>
    <xf numFmtId="0" fontId="7" fillId="0" borderId="0" xfId="0" applyFont="1" applyFill="1"/>
    <xf numFmtId="0" fontId="7" fillId="0" borderId="0" xfId="9" applyFont="1"/>
    <xf numFmtId="0" fontId="8" fillId="0" borderId="0" xfId="9" applyFont="1"/>
    <xf numFmtId="0" fontId="8" fillId="0" borderId="0" xfId="9" applyFont="1" applyAlignment="1">
      <alignment horizontal="center"/>
    </xf>
    <xf numFmtId="0" fontId="8" fillId="0" borderId="1" xfId="9" applyFont="1" applyBorder="1" applyAlignment="1">
      <alignment horizontal="center" wrapText="1"/>
    </xf>
    <xf numFmtId="0" fontId="11" fillId="0" borderId="0" xfId="9" applyFont="1" applyAlignment="1">
      <alignment wrapText="1"/>
    </xf>
    <xf numFmtId="15" fontId="8" fillId="0" borderId="1" xfId="0" quotePrefix="1" applyNumberFormat="1" applyFont="1" applyBorder="1" applyAlignment="1">
      <alignment horizontal="center"/>
    </xf>
    <xf numFmtId="164" fontId="7" fillId="0" borderId="0" xfId="1" applyNumberFormat="1" applyFont="1"/>
    <xf numFmtId="168" fontId="7" fillId="0" borderId="0" xfId="2" applyNumberFormat="1" applyFont="1" applyAlignment="1">
      <alignment horizontal="center"/>
    </xf>
    <xf numFmtId="15" fontId="8" fillId="0" borderId="1" xfId="0" quotePrefix="1" applyNumberFormat="1" applyFont="1" applyBorder="1" applyAlignment="1">
      <alignment horizontal="center" wrapText="1"/>
    </xf>
    <xf numFmtId="0" fontId="8" fillId="0" borderId="0" xfId="9" applyFont="1" applyBorder="1" applyAlignment="1">
      <alignment horizontal="center" wrapText="1"/>
    </xf>
    <xf numFmtId="0" fontId="7" fillId="0" borderId="0" xfId="0" applyFont="1" applyFill="1" applyBorder="1"/>
    <xf numFmtId="0" fontId="10" fillId="0" borderId="0" xfId="0" applyFont="1" applyAlignment="1">
      <alignment horizontal="right"/>
    </xf>
    <xf numFmtId="15" fontId="8" fillId="0" borderId="1" xfId="0" applyNumberFormat="1" applyFont="1" applyBorder="1" applyAlignment="1">
      <alignment horizontal="center" wrapText="1"/>
    </xf>
    <xf numFmtId="0" fontId="7" fillId="0" borderId="0" xfId="0" applyFont="1" applyBorder="1"/>
    <xf numFmtId="164" fontId="7" fillId="0" borderId="0" xfId="0" applyNumberFormat="1" applyFont="1" applyBorder="1"/>
    <xf numFmtId="164" fontId="7" fillId="0" borderId="0" xfId="1" applyNumberFormat="1" applyFont="1" applyBorder="1"/>
    <xf numFmtId="0" fontId="7" fillId="4" borderId="0" xfId="0" applyFont="1" applyFill="1"/>
    <xf numFmtId="0" fontId="8" fillId="0" borderId="0" xfId="0" applyFont="1" applyFill="1"/>
    <xf numFmtId="0" fontId="8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0" xfId="0" applyFont="1" applyAlignment="1">
      <alignment vertical="top"/>
    </xf>
    <xf numFmtId="164" fontId="13" fillId="0" borderId="0" xfId="1" applyNumberFormat="1" applyFont="1" applyBorder="1" applyAlignment="1">
      <alignment horizontal="center"/>
    </xf>
    <xf numFmtId="0" fontId="15" fillId="0" borderId="0" xfId="0" applyFont="1"/>
    <xf numFmtId="0" fontId="7" fillId="0" borderId="0" xfId="9" applyFont="1" applyAlignment="1">
      <alignment wrapText="1"/>
    </xf>
    <xf numFmtId="0" fontId="11" fillId="0" borderId="0" xfId="9" applyFont="1" applyAlignment="1">
      <alignment horizontal="center" wrapText="1"/>
    </xf>
    <xf numFmtId="0" fontId="9" fillId="0" borderId="0" xfId="0" applyFont="1"/>
    <xf numFmtId="0" fontId="7" fillId="0" borderId="0" xfId="0" applyFont="1" applyFill="1" applyBorder="1" applyAlignment="1">
      <alignment wrapText="1"/>
    </xf>
    <xf numFmtId="0" fontId="7" fillId="4" borderId="0" xfId="0" applyFont="1" applyFill="1" applyBorder="1"/>
    <xf numFmtId="0" fontId="7" fillId="4" borderId="0" xfId="9" applyFont="1" applyFill="1" applyAlignment="1">
      <alignment horizontal="center"/>
    </xf>
    <xf numFmtId="0" fontId="7" fillId="4" borderId="0" xfId="9" applyFont="1" applyFill="1"/>
    <xf numFmtId="0" fontId="9" fillId="0" borderId="0" xfId="9" applyFont="1"/>
    <xf numFmtId="42" fontId="8" fillId="0" borderId="0" xfId="9" applyNumberFormat="1" applyFont="1"/>
    <xf numFmtId="164" fontId="8" fillId="0" borderId="1" xfId="1" applyNumberFormat="1" applyFont="1" applyBorder="1"/>
    <xf numFmtId="164" fontId="8" fillId="0" borderId="0" xfId="1" applyNumberFormat="1" applyFont="1"/>
    <xf numFmtId="42" fontId="8" fillId="0" borderId="3" xfId="9" applyNumberFormat="1" applyFont="1" applyBorder="1"/>
    <xf numFmtId="0" fontId="6" fillId="0" borderId="0" xfId="9" applyFont="1" applyAlignment="1">
      <alignment horizontal="center"/>
    </xf>
    <xf numFmtId="42" fontId="8" fillId="0" borderId="0" xfId="10" applyNumberFormat="1" applyFont="1"/>
    <xf numFmtId="164" fontId="8" fillId="0" borderId="0" xfId="10" applyNumberFormat="1" applyFont="1"/>
    <xf numFmtId="0" fontId="48" fillId="0" borderId="0" xfId="9" applyFont="1" applyAlignment="1">
      <alignment horizontal="center" wrapText="1"/>
    </xf>
    <xf numFmtId="0" fontId="48" fillId="0" borderId="0" xfId="9" applyFont="1" applyAlignment="1">
      <alignment wrapText="1"/>
    </xf>
    <xf numFmtId="0" fontId="8" fillId="2" borderId="0" xfId="9" applyFont="1" applyFill="1" applyAlignment="1">
      <alignment horizontal="center" wrapText="1"/>
    </xf>
    <xf numFmtId="0" fontId="13" fillId="0" borderId="0" xfId="0" applyFont="1"/>
    <xf numFmtId="0" fontId="8" fillId="0" borderId="0" xfId="0" applyFont="1"/>
    <xf numFmtId="165" fontId="8" fillId="3" borderId="0" xfId="3" applyNumberFormat="1" applyFont="1" applyFill="1"/>
    <xf numFmtId="165" fontId="8" fillId="0" borderId="0" xfId="3" applyNumberFormat="1" applyFont="1"/>
    <xf numFmtId="165" fontId="8" fillId="0" borderId="0" xfId="3" applyNumberFormat="1" applyFont="1" applyFill="1"/>
    <xf numFmtId="0" fontId="9" fillId="0" borderId="0" xfId="0" applyFont="1" applyAlignment="1"/>
    <xf numFmtId="44" fontId="8" fillId="3" borderId="0" xfId="3" applyFont="1" applyFill="1"/>
    <xf numFmtId="44" fontId="8" fillId="0" borderId="0" xfId="3" applyFont="1"/>
    <xf numFmtId="164" fontId="14" fillId="0" borderId="0" xfId="1" applyNumberFormat="1" applyFont="1"/>
    <xf numFmtId="0" fontId="14" fillId="0" borderId="0" xfId="0" applyFont="1"/>
    <xf numFmtId="0" fontId="8" fillId="0" borderId="1" xfId="0" applyFont="1" applyBorder="1"/>
    <xf numFmtId="165" fontId="8" fillId="0" borderId="1" xfId="3" applyNumberFormat="1" applyFont="1" applyBorder="1"/>
    <xf numFmtId="0" fontId="8" fillId="0" borderId="0" xfId="0" applyFont="1" applyFill="1" applyBorder="1"/>
    <xf numFmtId="165" fontId="8" fillId="2" borderId="6" xfId="3" applyNumberFormat="1" applyFont="1" applyFill="1" applyBorder="1"/>
    <xf numFmtId="0" fontId="8" fillId="2" borderId="0" xfId="9" applyFont="1" applyFill="1" applyAlignment="1">
      <alignment horizontal="center"/>
    </xf>
    <xf numFmtId="0" fontId="6" fillId="0" borderId="0" xfId="9" applyFont="1" applyAlignment="1">
      <alignment horizontal="center"/>
    </xf>
    <xf numFmtId="42" fontId="8" fillId="0" borderId="0" xfId="9" applyNumberFormat="1" applyFont="1" applyBorder="1"/>
    <xf numFmtId="165" fontId="49" fillId="0" borderId="0" xfId="3" applyNumberFormat="1" applyFont="1" applyAlignment="1">
      <alignment horizontal="center"/>
    </xf>
    <xf numFmtId="165" fontId="49" fillId="0" borderId="0" xfId="3" applyNumberFormat="1" applyFont="1" applyAlignment="1">
      <alignment horizontal="left"/>
    </xf>
    <xf numFmtId="167" fontId="8" fillId="0" borderId="6" xfId="2" applyNumberFormat="1" applyFont="1" applyFill="1" applyBorder="1" applyAlignment="1">
      <alignment horizontal="center"/>
    </xf>
    <xf numFmtId="15" fontId="8" fillId="0" borderId="1" xfId="0" quotePrefix="1" applyNumberFormat="1" applyFont="1" applyBorder="1" applyAlignment="1">
      <alignment horizontal="center" wrapText="1"/>
    </xf>
    <xf numFmtId="165" fontId="8" fillId="2" borderId="0" xfId="3" applyNumberFormat="1" applyFont="1" applyFill="1"/>
    <xf numFmtId="167" fontId="14" fillId="2" borderId="6" xfId="6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50" fillId="0" borderId="0" xfId="0" applyFont="1" applyAlignment="1">
      <alignment wrapText="1"/>
    </xf>
    <xf numFmtId="0" fontId="6" fillId="0" borderId="0" xfId="9" applyFont="1" applyAlignment="1">
      <alignment horizontal="center"/>
    </xf>
    <xf numFmtId="165" fontId="14" fillId="0" borderId="6" xfId="0" applyNumberFormat="1" applyFont="1" applyBorder="1"/>
    <xf numFmtId="42" fontId="8" fillId="0" borderId="0" xfId="10" applyNumberFormat="1" applyFont="1" applyAlignment="1">
      <alignment horizontal="center"/>
    </xf>
    <xf numFmtId="0" fontId="14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165" fontId="13" fillId="0" borderId="0" xfId="0" applyNumberFormat="1" applyFont="1" applyBorder="1"/>
    <xf numFmtId="0" fontId="13" fillId="0" borderId="0" xfId="0" applyFont="1" applyBorder="1"/>
    <xf numFmtId="169" fontId="8" fillId="0" borderId="0" xfId="3" applyNumberFormat="1" applyFont="1" applyBorder="1"/>
    <xf numFmtId="0" fontId="51" fillId="0" borderId="0" xfId="0" applyFont="1"/>
    <xf numFmtId="44" fontId="8" fillId="0" borderId="6" xfId="3" applyFont="1" applyBorder="1"/>
    <xf numFmtId="0" fontId="8" fillId="2" borderId="6" xfId="9" applyFont="1" applyFill="1" applyBorder="1" applyAlignment="1">
      <alignment horizontal="center" wrapText="1"/>
    </xf>
    <xf numFmtId="42" fontId="8" fillId="0" borderId="0" xfId="10" applyNumberFormat="1" applyFont="1" applyFill="1" applyAlignment="1">
      <alignment horizontal="left" wrapText="1"/>
    </xf>
    <xf numFmtId="165" fontId="8" fillId="0" borderId="0" xfId="3" applyNumberFormat="1" applyFont="1"/>
    <xf numFmtId="0" fontId="50" fillId="0" borderId="0" xfId="0" applyFont="1" applyAlignment="1">
      <alignment wrapText="1"/>
    </xf>
    <xf numFmtId="0" fontId="6" fillId="0" borderId="0" xfId="9" applyFont="1" applyAlignment="1">
      <alignment horizontal="center"/>
    </xf>
    <xf numFmtId="42" fontId="8" fillId="0" borderId="0" xfId="10" applyNumberFormat="1" applyFont="1"/>
    <xf numFmtId="166" fontId="8" fillId="0" borderId="0" xfId="9" applyNumberFormat="1" applyFont="1" applyAlignment="1">
      <alignment horizontal="center"/>
    </xf>
    <xf numFmtId="166" fontId="8" fillId="0" borderId="0" xfId="9" applyNumberFormat="1" applyFont="1" applyAlignment="1">
      <alignment horizontal="center"/>
    </xf>
    <xf numFmtId="166" fontId="8" fillId="0" borderId="0" xfId="9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6" fillId="0" borderId="0" xfId="9" applyFont="1" applyAlignment="1">
      <alignment horizontal="center"/>
    </xf>
    <xf numFmtId="0" fontId="8" fillId="0" borderId="0" xfId="9" applyFont="1" applyAlignment="1">
      <alignment wrapText="1"/>
    </xf>
    <xf numFmtId="0" fontId="9" fillId="0" borderId="0" xfId="9" applyFont="1" applyBorder="1" applyAlignment="1">
      <alignment horizontal="left" wrapText="1"/>
    </xf>
    <xf numFmtId="0" fontId="9" fillId="0" borderId="0" xfId="9" applyFont="1" applyBorder="1" applyAlignment="1">
      <alignment wrapText="1"/>
    </xf>
    <xf numFmtId="0" fontId="8" fillId="2" borderId="0" xfId="9" applyFont="1" applyFill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</cellXfs>
  <cellStyles count="147"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Bad 2" xfId="85"/>
    <cellStyle name="Bad 3" xfId="86"/>
    <cellStyle name="Bad 4" xfId="87"/>
    <cellStyle name="Calculation 2" xfId="88"/>
    <cellStyle name="Calculation 3" xfId="89"/>
    <cellStyle name="Calculation 4" xfId="90"/>
    <cellStyle name="Check Cell 2" xfId="91"/>
    <cellStyle name="Check Cell 3" xfId="92"/>
    <cellStyle name="Check Cell 4" xfId="93"/>
    <cellStyle name="Comma" xfId="1" builtinId="3"/>
    <cellStyle name="Comma 2" xfId="5"/>
    <cellStyle name="Comma 2 2" xfId="8"/>
    <cellStyle name="Comma 2 2 2" xfId="144"/>
    <cellStyle name="Comma 2 2 3" xfId="138"/>
    <cellStyle name="Comma 2 3" xfId="142"/>
    <cellStyle name="Comma 2 4" xfId="136"/>
    <cellStyle name="Comma 3" xfId="10"/>
    <cellStyle name="Currency" xfId="3" builtinId="4"/>
    <cellStyle name="Explanatory Text 2" xfId="94"/>
    <cellStyle name="Explanatory Text 3" xfId="95"/>
    <cellStyle name="Explanatory Text 4" xfId="96"/>
    <cellStyle name="Good 2" xfId="97"/>
    <cellStyle name="Good 3" xfId="98"/>
    <cellStyle name="Good 4" xfId="99"/>
    <cellStyle name="Heading 1 2" xfId="100"/>
    <cellStyle name="Heading 1 3" xfId="101"/>
    <cellStyle name="Heading 1 4" xfId="102"/>
    <cellStyle name="Heading 2 2" xfId="103"/>
    <cellStyle name="Heading 2 3" xfId="104"/>
    <cellStyle name="Heading 2 4" xfId="105"/>
    <cellStyle name="Heading 3 2" xfId="106"/>
    <cellStyle name="Heading 3 3" xfId="107"/>
    <cellStyle name="Heading 3 4" xfId="108"/>
    <cellStyle name="Heading 4 2" xfId="109"/>
    <cellStyle name="Heading 4 3" xfId="110"/>
    <cellStyle name="Heading 4 4" xfId="111"/>
    <cellStyle name="Input 2" xfId="112"/>
    <cellStyle name="Input 3" xfId="113"/>
    <cellStyle name="Input 4" xfId="114"/>
    <cellStyle name="Linked Cell 2" xfId="115"/>
    <cellStyle name="Linked Cell 3" xfId="116"/>
    <cellStyle name="Linked Cell 4" xfId="117"/>
    <cellStyle name="Neutral 2" xfId="118"/>
    <cellStyle name="Neutral 3" xfId="119"/>
    <cellStyle name="Neutral 4" xfId="120"/>
    <cellStyle name="Normal" xfId="0" builtinId="0"/>
    <cellStyle name="Normal 2" xfId="4"/>
    <cellStyle name="Normal 2 2" xfId="133"/>
    <cellStyle name="Normal 2 2 2" xfId="146"/>
    <cellStyle name="Normal 2 2 3" xfId="140"/>
    <cellStyle name="Normal 2 3" xfId="121"/>
    <cellStyle name="Normal 2 4" xfId="141"/>
    <cellStyle name="Normal 2 5" xfId="135"/>
    <cellStyle name="Normal 3" xfId="11"/>
    <cellStyle name="Normal 3 2" xfId="134"/>
    <cellStyle name="Normal 3 3" xfId="122"/>
    <cellStyle name="Normal 4" xfId="7"/>
    <cellStyle name="Normal 5" xfId="9"/>
    <cellStyle name="Note 2" xfId="123"/>
    <cellStyle name="Output 2" xfId="124"/>
    <cellStyle name="Output 3" xfId="125"/>
    <cellStyle name="Output 4" xfId="126"/>
    <cellStyle name="Percent" xfId="2" builtinId="5"/>
    <cellStyle name="Percent 2" xfId="6"/>
    <cellStyle name="Percent 2 2" xfId="12"/>
    <cellStyle name="Percent 2 2 2" xfId="145"/>
    <cellStyle name="Percent 2 2 3" xfId="139"/>
    <cellStyle name="Percent 2 3" xfId="143"/>
    <cellStyle name="Percent 2 4" xfId="137"/>
    <cellStyle name="Total 2" xfId="127"/>
    <cellStyle name="Total 3" xfId="128"/>
    <cellStyle name="Total 4" xfId="129"/>
    <cellStyle name="Warning Text 2" xfId="130"/>
    <cellStyle name="Warning Text 3" xfId="131"/>
    <cellStyle name="Warning Text 4" xfId="1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sersonline.org/Citydata/TRSL/TRSL%20Valuations/2014%20TRSL%20Val/GASB%2068/ACTUARY_2014_GASB_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 Hours"/>
      <sheetName val="Data sorting and pasting"/>
      <sheetName val="pivot tables &amp; allocation"/>
      <sheetName val="Employer reconciliation"/>
      <sheetName val="Exhibit 1"/>
      <sheetName val="Exper"/>
      <sheetName val="Assump"/>
      <sheetName val="Inv"/>
      <sheetName val="Collective Deferred I&amp;O"/>
      <sheetName val="Amort of E'er Amounts"/>
      <sheetName val="Exhibit 2 sj rv2"/>
      <sheetName val="Exhibit 2"/>
      <sheetName val="Exhibit 3"/>
      <sheetName val="Exhibit 4"/>
      <sheetName val="Exhibit 5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22" zoomScaleNormal="100" workbookViewId="0">
      <selection activeCell="B38" sqref="B38"/>
    </sheetView>
  </sheetViews>
  <sheetFormatPr defaultColWidth="9.109375" defaultRowHeight="15.6" x14ac:dyDescent="0.35"/>
  <cols>
    <col min="1" max="1" width="57.6640625" style="1" customWidth="1"/>
    <col min="2" max="2" width="22" style="1" customWidth="1"/>
    <col min="3" max="3" width="4.44140625" style="1" customWidth="1"/>
    <col min="4" max="4" width="21.6640625" style="1" customWidth="1"/>
    <col min="5" max="5" width="4.44140625" style="1" customWidth="1"/>
    <col min="6" max="6" width="16" style="1" customWidth="1"/>
    <col min="7" max="7" width="4.44140625" style="1" customWidth="1"/>
    <col min="8" max="8" width="17.88671875" style="1" customWidth="1"/>
    <col min="9" max="9" width="13.6640625" style="1" customWidth="1"/>
    <col min="10" max="10" width="3.44140625" style="1" customWidth="1"/>
    <col min="11" max="11" width="13.6640625" style="1" customWidth="1"/>
    <col min="12" max="16384" width="9.109375" style="1"/>
  </cols>
  <sheetData>
    <row r="1" spans="1:8" ht="19.8" x14ac:dyDescent="0.45">
      <c r="H1" s="85" t="s">
        <v>39</v>
      </c>
    </row>
    <row r="4" spans="1:8" ht="19.8" x14ac:dyDescent="0.45">
      <c r="A4" s="94" t="s">
        <v>18</v>
      </c>
      <c r="B4" s="94"/>
      <c r="C4" s="94"/>
      <c r="D4" s="94"/>
      <c r="E4" s="94"/>
      <c r="F4" s="94"/>
      <c r="G4" s="94"/>
      <c r="H4" s="94"/>
    </row>
    <row r="5" spans="1:8" x14ac:dyDescent="0.35">
      <c r="A5" s="22"/>
    </row>
    <row r="6" spans="1:8" x14ac:dyDescent="0.35">
      <c r="A6" s="69" t="s">
        <v>19</v>
      </c>
      <c r="B6" s="31"/>
    </row>
    <row r="7" spans="1:8" s="2" customFormat="1" x14ac:dyDescent="0.35">
      <c r="A7" s="31"/>
      <c r="B7" s="31"/>
    </row>
    <row r="8" spans="1:8" x14ac:dyDescent="0.35">
      <c r="A8" s="32"/>
      <c r="B8" s="19"/>
      <c r="C8" s="19"/>
      <c r="D8" s="19"/>
      <c r="E8" s="19"/>
      <c r="F8" s="19"/>
      <c r="G8" s="19"/>
      <c r="H8" s="19"/>
    </row>
    <row r="9" spans="1:8" s="23" customFormat="1" ht="18" customHeight="1" x14ac:dyDescent="0.4">
      <c r="A9" s="51" t="s">
        <v>69</v>
      </c>
      <c r="D9" s="64" t="s">
        <v>62</v>
      </c>
    </row>
    <row r="10" spans="1:8" x14ac:dyDescent="0.35">
      <c r="A10" s="46" t="s">
        <v>23</v>
      </c>
      <c r="B10" s="47"/>
      <c r="C10" s="47"/>
      <c r="D10" s="47"/>
    </row>
    <row r="11" spans="1:8" x14ac:dyDescent="0.35">
      <c r="A11" s="47"/>
      <c r="B11" s="47"/>
      <c r="C11" s="47"/>
      <c r="D11" s="47"/>
    </row>
    <row r="12" spans="1:8" x14ac:dyDescent="0.35">
      <c r="A12" s="47"/>
      <c r="B12" s="8" t="s">
        <v>8</v>
      </c>
      <c r="C12" s="47"/>
      <c r="D12" s="8" t="s">
        <v>9</v>
      </c>
    </row>
    <row r="13" spans="1:8" x14ac:dyDescent="0.35">
      <c r="A13" s="47" t="s">
        <v>22</v>
      </c>
      <c r="B13" s="67">
        <v>0</v>
      </c>
      <c r="C13" s="47"/>
      <c r="D13" s="67">
        <v>0</v>
      </c>
      <c r="F13" s="64"/>
    </row>
    <row r="14" spans="1:8" x14ac:dyDescent="0.35">
      <c r="A14" s="47" t="s">
        <v>21</v>
      </c>
      <c r="B14" s="67">
        <v>0</v>
      </c>
      <c r="C14" s="47"/>
      <c r="D14" s="67">
        <v>0</v>
      </c>
      <c r="F14" s="64"/>
    </row>
    <row r="15" spans="1:8" x14ac:dyDescent="0.35">
      <c r="A15" s="47" t="s">
        <v>20</v>
      </c>
      <c r="B15" s="67">
        <v>0</v>
      </c>
      <c r="C15" s="49"/>
      <c r="D15" s="67">
        <v>0</v>
      </c>
      <c r="F15" s="64"/>
    </row>
    <row r="16" spans="1:8" x14ac:dyDescent="0.35">
      <c r="A16" s="47"/>
      <c r="B16" s="63"/>
      <c r="C16" s="47"/>
      <c r="D16" s="49"/>
    </row>
    <row r="17" spans="1:8" x14ac:dyDescent="0.35">
      <c r="A17" s="47" t="s">
        <v>10</v>
      </c>
      <c r="B17" s="50"/>
      <c r="C17" s="47"/>
      <c r="D17" s="67">
        <v>0</v>
      </c>
      <c r="F17" s="64"/>
    </row>
    <row r="18" spans="1:8" x14ac:dyDescent="0.35">
      <c r="A18" s="19"/>
      <c r="B18" s="19"/>
      <c r="C18" s="19"/>
      <c r="D18" s="19"/>
      <c r="E18" s="19"/>
      <c r="F18" s="19"/>
      <c r="G18" s="19"/>
      <c r="H18" s="19"/>
    </row>
    <row r="19" spans="1:8" ht="17.399999999999999" x14ac:dyDescent="0.4">
      <c r="A19" s="30" t="s">
        <v>26</v>
      </c>
      <c r="B19" s="47"/>
    </row>
    <row r="20" spans="1:8" x14ac:dyDescent="0.35">
      <c r="A20" s="46" t="s">
        <v>24</v>
      </c>
    </row>
    <row r="21" spans="1:8" x14ac:dyDescent="0.35">
      <c r="B21" s="63" t="s">
        <v>54</v>
      </c>
      <c r="D21" s="63" t="s">
        <v>55</v>
      </c>
    </row>
    <row r="22" spans="1:8" x14ac:dyDescent="0.35">
      <c r="A22" s="20" t="s">
        <v>27</v>
      </c>
      <c r="B22" s="68">
        <v>0</v>
      </c>
      <c r="C22" s="10"/>
      <c r="D22" s="68">
        <v>0</v>
      </c>
      <c r="E22" s="10"/>
      <c r="F22" s="90" t="s">
        <v>11</v>
      </c>
      <c r="G22" s="90"/>
      <c r="H22" s="90"/>
    </row>
    <row r="23" spans="1:8" ht="31.2" x14ac:dyDescent="0.35">
      <c r="B23" s="11" t="s">
        <v>58</v>
      </c>
      <c r="D23" s="11" t="s">
        <v>25</v>
      </c>
      <c r="F23" s="66" t="s">
        <v>12</v>
      </c>
      <c r="H23" s="11" t="s">
        <v>13</v>
      </c>
    </row>
    <row r="24" spans="1:8" x14ac:dyDescent="0.35">
      <c r="A24" s="47" t="s">
        <v>3</v>
      </c>
      <c r="B24" s="52">
        <f>B$22*B13</f>
        <v>0</v>
      </c>
      <c r="C24" s="38"/>
      <c r="D24" s="53">
        <f>D$22*D13</f>
        <v>0</v>
      </c>
      <c r="E24" s="38"/>
      <c r="F24" s="52">
        <v>0</v>
      </c>
      <c r="G24" s="54" t="s">
        <v>28</v>
      </c>
      <c r="H24" s="52">
        <v>0</v>
      </c>
    </row>
    <row r="25" spans="1:8" x14ac:dyDescent="0.35">
      <c r="A25" s="47" t="s">
        <v>36</v>
      </c>
      <c r="B25" s="52">
        <f>B$22*B14</f>
        <v>0</v>
      </c>
      <c r="C25" s="38"/>
      <c r="D25" s="49">
        <f>D$22*D14</f>
        <v>0</v>
      </c>
      <c r="E25" s="38"/>
      <c r="F25" s="52">
        <v>0</v>
      </c>
      <c r="G25" s="54" t="s">
        <v>28</v>
      </c>
      <c r="H25" s="48" t="str">
        <f>IF(D25-B25&lt;0,D25-B25,"")</f>
        <v/>
      </c>
    </row>
    <row r="26" spans="1:8" x14ac:dyDescent="0.35">
      <c r="A26" s="47" t="s">
        <v>1</v>
      </c>
      <c r="B26" s="49">
        <f>B$22*B15</f>
        <v>0</v>
      </c>
      <c r="C26" s="38"/>
      <c r="D26" s="49">
        <f>D$22*D15</f>
        <v>0</v>
      </c>
      <c r="E26" s="38"/>
      <c r="F26" s="49" t="str">
        <f>IF(D26-B26&lt;0,D26-B26,"")</f>
        <v/>
      </c>
      <c r="G26" s="38"/>
      <c r="H26" s="49"/>
    </row>
    <row r="27" spans="1:8" x14ac:dyDescent="0.35">
      <c r="A27" s="47"/>
      <c r="B27" s="47"/>
      <c r="C27" s="47"/>
      <c r="D27" s="47"/>
      <c r="E27" s="47"/>
      <c r="F27" s="47"/>
      <c r="G27" s="47"/>
      <c r="H27" s="47"/>
    </row>
    <row r="28" spans="1:8" x14ac:dyDescent="0.35">
      <c r="A28" s="20" t="s">
        <v>14</v>
      </c>
      <c r="B28" s="20"/>
      <c r="C28" s="20"/>
      <c r="D28" s="50">
        <f>D17*D22</f>
        <v>0</v>
      </c>
      <c r="E28" s="20"/>
      <c r="F28" s="47"/>
      <c r="G28" s="20"/>
      <c r="H28" s="47"/>
    </row>
    <row r="29" spans="1:8" x14ac:dyDescent="0.35">
      <c r="A29" s="20"/>
      <c r="B29" s="20"/>
      <c r="C29" s="20"/>
      <c r="D29" s="50"/>
      <c r="E29" s="20"/>
      <c r="F29" s="55" t="s">
        <v>29</v>
      </c>
      <c r="G29" s="20"/>
      <c r="H29" s="47"/>
    </row>
    <row r="30" spans="1:8" x14ac:dyDescent="0.35">
      <c r="A30" s="19"/>
      <c r="B30" s="19"/>
      <c r="C30" s="19"/>
      <c r="D30" s="19"/>
      <c r="E30" s="19"/>
      <c r="F30" s="19"/>
      <c r="G30" s="19"/>
      <c r="H30" s="19"/>
    </row>
    <row r="31" spans="1:8" ht="17.399999999999999" x14ac:dyDescent="0.4">
      <c r="A31" s="30" t="s">
        <v>30</v>
      </c>
      <c r="D31" s="9"/>
    </row>
    <row r="32" spans="1:8" x14ac:dyDescent="0.35">
      <c r="A32" s="46" t="s">
        <v>31</v>
      </c>
    </row>
    <row r="34" spans="1:8" ht="46.8" x14ac:dyDescent="0.35">
      <c r="D34" s="65">
        <f>B22</f>
        <v>0</v>
      </c>
      <c r="F34" s="65">
        <f>D22</f>
        <v>0</v>
      </c>
      <c r="H34" s="24" t="s">
        <v>11</v>
      </c>
    </row>
    <row r="35" spans="1:8" ht="46.8" x14ac:dyDescent="0.35">
      <c r="B35" s="24" t="s">
        <v>32</v>
      </c>
      <c r="D35" s="11" t="s">
        <v>58</v>
      </c>
      <c r="F35" s="11" t="s">
        <v>25</v>
      </c>
      <c r="H35" s="66" t="s">
        <v>66</v>
      </c>
    </row>
    <row r="36" spans="1:8" x14ac:dyDescent="0.35">
      <c r="A36" s="47" t="s">
        <v>3</v>
      </c>
      <c r="B36" s="49">
        <f>B13</f>
        <v>0</v>
      </c>
      <c r="C36" s="47"/>
      <c r="D36" s="49">
        <f>$D$34*B36</f>
        <v>0</v>
      </c>
      <c r="E36" s="47"/>
      <c r="F36" s="49">
        <f>$F$34*B36</f>
        <v>0</v>
      </c>
      <c r="G36" s="47"/>
      <c r="H36" s="49">
        <f>F36-D36</f>
        <v>0</v>
      </c>
    </row>
    <row r="37" spans="1:8" x14ac:dyDescent="0.35">
      <c r="A37" s="47" t="s">
        <v>36</v>
      </c>
      <c r="B37" s="49">
        <f>B14</f>
        <v>0</v>
      </c>
      <c r="C37" s="47"/>
      <c r="D37" s="49">
        <f>$D$34*B37</f>
        <v>0</v>
      </c>
      <c r="E37" s="47"/>
      <c r="F37" s="49">
        <f>$F$34*B37</f>
        <v>0</v>
      </c>
      <c r="G37" s="47"/>
      <c r="H37" s="49">
        <f t="shared" ref="H37:H38" si="0">F37-D37</f>
        <v>0</v>
      </c>
    </row>
    <row r="38" spans="1:8" x14ac:dyDescent="0.35">
      <c r="A38" s="56" t="s">
        <v>1</v>
      </c>
      <c r="B38" s="57">
        <f>B15</f>
        <v>0</v>
      </c>
      <c r="C38" s="56"/>
      <c r="D38" s="57">
        <f>$D$34*B38</f>
        <v>0</v>
      </c>
      <c r="E38" s="56"/>
      <c r="F38" s="57">
        <f>$F$34*B38</f>
        <v>0</v>
      </c>
      <c r="G38" s="56"/>
      <c r="H38" s="57">
        <f t="shared" si="0"/>
        <v>0</v>
      </c>
    </row>
    <row r="39" spans="1:8" x14ac:dyDescent="0.35">
      <c r="A39" s="58" t="s">
        <v>33</v>
      </c>
      <c r="B39" s="47"/>
      <c r="C39" s="47"/>
      <c r="D39" s="47"/>
      <c r="E39" s="47"/>
      <c r="F39" s="47"/>
      <c r="G39" s="47"/>
      <c r="H39" s="49">
        <f>SUM(H36:H38)</f>
        <v>0</v>
      </c>
    </row>
    <row r="40" spans="1:8" x14ac:dyDescent="0.35">
      <c r="G40" s="16"/>
    </row>
    <row r="41" spans="1:8" ht="36" customHeight="1" x14ac:dyDescent="0.35">
      <c r="B41" s="91" t="s">
        <v>34</v>
      </c>
      <c r="C41" s="92"/>
      <c r="D41" s="92"/>
      <c r="E41" s="92"/>
      <c r="F41" s="93"/>
      <c r="G41" s="16"/>
      <c r="H41" s="72">
        <f>H39</f>
        <v>0</v>
      </c>
    </row>
    <row r="42" spans="1:8" s="46" customFormat="1" ht="17.399999999999999" x14ac:dyDescent="0.4">
      <c r="A42" s="79"/>
      <c r="B42" s="75"/>
      <c r="C42" s="75"/>
      <c r="D42" s="75"/>
      <c r="E42" s="75"/>
      <c r="F42" s="75"/>
      <c r="G42" s="77"/>
      <c r="H42" s="76"/>
    </row>
    <row r="43" spans="1:8" x14ac:dyDescent="0.35">
      <c r="A43" s="19"/>
      <c r="B43" s="19"/>
      <c r="C43" s="19"/>
      <c r="D43" s="19"/>
      <c r="E43" s="19"/>
      <c r="F43" s="19"/>
      <c r="G43" s="19"/>
      <c r="H43" s="19"/>
    </row>
    <row r="44" spans="1:8" ht="17.399999999999999" x14ac:dyDescent="0.4">
      <c r="A44" s="30" t="s">
        <v>63</v>
      </c>
      <c r="D44" s="10"/>
      <c r="F44" s="10"/>
    </row>
    <row r="45" spans="1:8" x14ac:dyDescent="0.35">
      <c r="A45" s="46" t="s">
        <v>35</v>
      </c>
      <c r="F45" s="10"/>
    </row>
    <row r="46" spans="1:8" x14ac:dyDescent="0.35">
      <c r="A46" s="27"/>
      <c r="D46" s="10"/>
      <c r="F46" s="10"/>
    </row>
    <row r="47" spans="1:8" x14ac:dyDescent="0.35">
      <c r="A47" s="27"/>
      <c r="D47" s="65">
        <f>F34</f>
        <v>0</v>
      </c>
      <c r="F47" s="10"/>
    </row>
    <row r="48" spans="1:8" ht="93.6" x14ac:dyDescent="0.35">
      <c r="A48" s="25"/>
      <c r="B48" s="21" t="s">
        <v>37</v>
      </c>
      <c r="D48" s="11" t="s">
        <v>38</v>
      </c>
      <c r="F48" s="15" t="s">
        <v>68</v>
      </c>
      <c r="H48" s="66" t="s">
        <v>66</v>
      </c>
    </row>
    <row r="49" spans="1:8" x14ac:dyDescent="0.35">
      <c r="A49" s="16"/>
      <c r="B49" s="17"/>
      <c r="C49" s="16"/>
      <c r="D49" s="18"/>
      <c r="E49" s="16"/>
      <c r="F49" s="26"/>
      <c r="G49" s="16"/>
      <c r="H49" s="17"/>
    </row>
    <row r="50" spans="1:8" x14ac:dyDescent="0.35">
      <c r="A50" s="47" t="s">
        <v>17</v>
      </c>
      <c r="B50" s="67">
        <v>0</v>
      </c>
      <c r="C50" s="47"/>
      <c r="D50" s="49">
        <f>D47*B50</f>
        <v>0</v>
      </c>
      <c r="E50" s="47"/>
      <c r="F50" s="59">
        <v>0</v>
      </c>
      <c r="G50" s="47"/>
      <c r="H50" s="83">
        <f t="shared" ref="H50" si="1">F50-D50</f>
        <v>0</v>
      </c>
    </row>
    <row r="51" spans="1:8" x14ac:dyDescent="0.35">
      <c r="A51" s="13"/>
      <c r="B51" s="63" t="s">
        <v>56</v>
      </c>
      <c r="C51" s="16"/>
      <c r="D51" s="16"/>
      <c r="E51" s="16"/>
      <c r="F51" s="16"/>
      <c r="G51" s="16"/>
      <c r="H51" s="14"/>
    </row>
    <row r="52" spans="1:8" ht="36" customHeight="1" x14ac:dyDescent="0.35">
      <c r="A52" s="70"/>
      <c r="B52" s="91" t="s">
        <v>40</v>
      </c>
      <c r="C52" s="92"/>
      <c r="D52" s="92"/>
      <c r="E52" s="92"/>
      <c r="F52" s="93"/>
      <c r="G52" s="16"/>
      <c r="H52" s="80">
        <f>H50</f>
        <v>0</v>
      </c>
    </row>
    <row r="53" spans="1:8" x14ac:dyDescent="0.35">
      <c r="A53" s="84" t="s">
        <v>67</v>
      </c>
      <c r="B53" s="74"/>
      <c r="C53" s="74"/>
      <c r="D53" s="74"/>
      <c r="E53" s="74"/>
      <c r="F53" s="74"/>
      <c r="G53" s="16"/>
      <c r="H53" s="78"/>
    </row>
  </sheetData>
  <mergeCells count="4">
    <mergeCell ref="F22:H22"/>
    <mergeCell ref="B41:F41"/>
    <mergeCell ref="B52:F52"/>
    <mergeCell ref="A4:H4"/>
  </mergeCells>
  <printOptions horizontalCentered="1"/>
  <pageMargins left="0.45" right="0.45" top="0.75" bottom="0.75" header="0.3" footer="0.3"/>
  <pageSetup scale="67" fitToHeight="0" orientation="landscape" r:id="rId1"/>
  <headerFooter>
    <oddFooter>Page &amp;P</oddFooter>
  </headerFooter>
  <rowBreaks count="1" manualBreakCount="1">
    <brk id="2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D53" sqref="D53"/>
    </sheetView>
  </sheetViews>
  <sheetFormatPr defaultColWidth="9.109375" defaultRowHeight="15.6" x14ac:dyDescent="0.35"/>
  <cols>
    <col min="1" max="1" width="19.88671875" style="3" customWidth="1"/>
    <col min="2" max="2" width="26" style="3" bestFit="1" customWidth="1"/>
    <col min="3" max="3" width="21" style="3" customWidth="1"/>
    <col min="4" max="8" width="19.6640625" style="3" customWidth="1"/>
    <col min="9" max="10" width="19.6640625" style="3" hidden="1" customWidth="1"/>
    <col min="11" max="16384" width="9.109375" style="3"/>
  </cols>
  <sheetData>
    <row r="1" spans="1:10" ht="19.8" x14ac:dyDescent="0.45">
      <c r="H1" s="61" t="s">
        <v>53</v>
      </c>
    </row>
    <row r="3" spans="1:10" ht="19.8" x14ac:dyDescent="0.45">
      <c r="A3" s="94" t="s">
        <v>52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19.8" x14ac:dyDescent="0.45">
      <c r="A4" s="94" t="s">
        <v>50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6.5" customHeight="1" x14ac:dyDescent="0.45">
      <c r="A5" s="71"/>
      <c r="B5" s="71"/>
      <c r="C5" s="71"/>
      <c r="D5" s="71"/>
      <c r="E5" s="71"/>
      <c r="F5" s="71"/>
      <c r="G5" s="71"/>
      <c r="H5" s="71"/>
      <c r="I5" s="71"/>
      <c r="J5" s="71"/>
    </row>
    <row r="6" spans="1:10" ht="16.5" customHeight="1" x14ac:dyDescent="0.45">
      <c r="A6" s="99" t="s">
        <v>19</v>
      </c>
      <c r="B6" s="100"/>
      <c r="C6" s="71"/>
      <c r="D6" s="71"/>
      <c r="E6" s="71"/>
      <c r="F6" s="71"/>
      <c r="G6" s="71"/>
      <c r="H6" s="71"/>
      <c r="I6" s="71"/>
      <c r="J6" s="71"/>
    </row>
    <row r="7" spans="1:10" ht="16.5" customHeight="1" x14ac:dyDescent="0.45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0" x14ac:dyDescent="0.35">
      <c r="A8" s="33"/>
      <c r="B8" s="34"/>
      <c r="C8" s="34"/>
      <c r="D8" s="34"/>
      <c r="E8" s="34"/>
      <c r="F8" s="34"/>
      <c r="G8" s="34"/>
      <c r="H8" s="34"/>
      <c r="I8" s="34"/>
      <c r="J8" s="34"/>
    </row>
    <row r="9" spans="1:10" s="28" customFormat="1" ht="17.399999999999999" x14ac:dyDescent="0.4">
      <c r="A9" s="97" t="s">
        <v>59</v>
      </c>
      <c r="B9" s="97"/>
      <c r="C9" s="97"/>
      <c r="D9" s="97"/>
      <c r="E9" s="97"/>
      <c r="F9" s="97"/>
      <c r="G9" s="97"/>
      <c r="H9" s="97"/>
    </row>
    <row r="11" spans="1:10" s="28" customFormat="1" ht="31.2" x14ac:dyDescent="0.35">
      <c r="A11" s="6" t="s">
        <v>4</v>
      </c>
      <c r="B11" s="6" t="s">
        <v>15</v>
      </c>
      <c r="C11" s="6" t="s">
        <v>5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 t="s">
        <v>2</v>
      </c>
    </row>
    <row r="12" spans="1:10" s="7" customFormat="1" ht="15" customHeight="1" x14ac:dyDescent="0.35">
      <c r="A12" s="29" t="s">
        <v>6</v>
      </c>
      <c r="B12" s="29"/>
      <c r="C12" s="29"/>
      <c r="D12" s="7">
        <v>1</v>
      </c>
      <c r="E12" s="7">
        <v>2</v>
      </c>
      <c r="F12" s="7">
        <v>3</v>
      </c>
      <c r="G12" s="7">
        <v>4</v>
      </c>
      <c r="H12" s="7">
        <v>5</v>
      </c>
      <c r="I12" s="7">
        <v>5</v>
      </c>
      <c r="J12" s="7">
        <v>5</v>
      </c>
    </row>
    <row r="13" spans="1:10" x14ac:dyDescent="0.35">
      <c r="A13" s="5">
        <v>2015</v>
      </c>
      <c r="B13" s="86">
        <f>'Exhibit 4 Employer Calculations'!H41</f>
        <v>0</v>
      </c>
      <c r="C13" s="87">
        <v>5</v>
      </c>
      <c r="D13" s="73">
        <f t="shared" ref="D13:H18" si="0">IF(($A13-$A$13)&gt;=D$12,0,IF(INT($C13)+1=D$12-($A13-$A$13),($B13/$C13)*($C13-INT($C13)),IF(D$12-($A13-$A$13)&gt;INT($C13)+1,0,$B13/$C13)))</f>
        <v>0</v>
      </c>
      <c r="E13" s="41">
        <f t="shared" si="0"/>
        <v>0</v>
      </c>
      <c r="F13" s="41">
        <f t="shared" si="0"/>
        <v>0</v>
      </c>
      <c r="G13" s="41">
        <f t="shared" si="0"/>
        <v>0</v>
      </c>
      <c r="H13" s="41">
        <f t="shared" si="0"/>
        <v>0</v>
      </c>
      <c r="I13" s="41">
        <f t="shared" ref="I13:J18" si="1">IF(($A13-$A$13)&gt;=I$12,0,IF(INT($C13)+1=I$12-($A13-$A$13),($B13/$C13)*($C13-INT($C13)),IF(I$12-($A13-$A$13)&gt;INT($C13)+1,0,$B13/$C13)))</f>
        <v>0</v>
      </c>
      <c r="J13" s="41">
        <f t="shared" si="1"/>
        <v>0</v>
      </c>
    </row>
    <row r="14" spans="1:10" x14ac:dyDescent="0.35">
      <c r="A14" s="5">
        <v>2016</v>
      </c>
      <c r="B14" s="42"/>
      <c r="C14" s="87">
        <v>5</v>
      </c>
      <c r="D14" s="42">
        <f t="shared" si="0"/>
        <v>0</v>
      </c>
      <c r="E14" s="42">
        <f t="shared" si="0"/>
        <v>0</v>
      </c>
      <c r="F14" s="42">
        <f t="shared" si="0"/>
        <v>0</v>
      </c>
      <c r="G14" s="42">
        <f t="shared" si="0"/>
        <v>0</v>
      </c>
      <c r="H14" s="42">
        <f t="shared" si="0"/>
        <v>0</v>
      </c>
      <c r="I14" s="42">
        <f t="shared" si="1"/>
        <v>0</v>
      </c>
      <c r="J14" s="42">
        <f t="shared" si="1"/>
        <v>0</v>
      </c>
    </row>
    <row r="15" spans="1:10" x14ac:dyDescent="0.35">
      <c r="A15" s="5">
        <v>2017</v>
      </c>
      <c r="B15" s="42"/>
      <c r="C15" s="87">
        <v>5</v>
      </c>
      <c r="D15" s="42">
        <f t="shared" si="0"/>
        <v>0</v>
      </c>
      <c r="E15" s="42">
        <f t="shared" si="0"/>
        <v>0</v>
      </c>
      <c r="F15" s="42">
        <f t="shared" si="0"/>
        <v>0</v>
      </c>
      <c r="G15" s="42">
        <f t="shared" si="0"/>
        <v>0</v>
      </c>
      <c r="H15" s="42">
        <f t="shared" si="0"/>
        <v>0</v>
      </c>
      <c r="I15" s="42">
        <f t="shared" si="1"/>
        <v>0</v>
      </c>
      <c r="J15" s="42">
        <f t="shared" si="1"/>
        <v>0</v>
      </c>
    </row>
    <row r="16" spans="1:10" x14ac:dyDescent="0.35">
      <c r="A16" s="5">
        <v>2018</v>
      </c>
      <c r="B16" s="42"/>
      <c r="C16" s="87">
        <v>5</v>
      </c>
      <c r="D16" s="42">
        <f t="shared" si="0"/>
        <v>0</v>
      </c>
      <c r="E16" s="42">
        <f t="shared" si="0"/>
        <v>0</v>
      </c>
      <c r="F16" s="42">
        <f t="shared" si="0"/>
        <v>0</v>
      </c>
      <c r="G16" s="42">
        <f t="shared" si="0"/>
        <v>0</v>
      </c>
      <c r="H16" s="42">
        <f t="shared" si="0"/>
        <v>0</v>
      </c>
      <c r="I16" s="42">
        <f t="shared" si="1"/>
        <v>0</v>
      </c>
      <c r="J16" s="42">
        <f t="shared" si="1"/>
        <v>0</v>
      </c>
    </row>
    <row r="17" spans="1:10" x14ac:dyDescent="0.35">
      <c r="A17" s="5">
        <v>2019</v>
      </c>
      <c r="B17" s="42"/>
      <c r="C17" s="87">
        <v>5</v>
      </c>
      <c r="D17" s="42">
        <f t="shared" si="0"/>
        <v>0</v>
      </c>
      <c r="E17" s="42">
        <f t="shared" si="0"/>
        <v>0</v>
      </c>
      <c r="F17" s="42">
        <f t="shared" si="0"/>
        <v>0</v>
      </c>
      <c r="G17" s="42">
        <f t="shared" si="0"/>
        <v>0</v>
      </c>
      <c r="H17" s="42">
        <f t="shared" si="0"/>
        <v>0</v>
      </c>
      <c r="I17" s="42">
        <f t="shared" si="1"/>
        <v>0</v>
      </c>
      <c r="J17" s="42">
        <f t="shared" si="1"/>
        <v>0</v>
      </c>
    </row>
    <row r="18" spans="1:10" x14ac:dyDescent="0.35">
      <c r="A18" s="4"/>
      <c r="B18" s="4"/>
      <c r="C18" s="4"/>
      <c r="D18" s="42">
        <f t="shared" si="0"/>
        <v>0</v>
      </c>
      <c r="E18" s="42">
        <f t="shared" si="0"/>
        <v>0</v>
      </c>
      <c r="F18" s="42">
        <f t="shared" si="0"/>
        <v>0</v>
      </c>
      <c r="G18" s="42">
        <f t="shared" si="0"/>
        <v>0</v>
      </c>
      <c r="H18" s="42">
        <f t="shared" si="0"/>
        <v>0</v>
      </c>
      <c r="I18" s="42">
        <f t="shared" si="1"/>
        <v>0</v>
      </c>
      <c r="J18" s="42">
        <f t="shared" si="1"/>
        <v>0</v>
      </c>
    </row>
    <row r="19" spans="1:10" ht="16.2" thickBot="1" x14ac:dyDescent="0.4">
      <c r="A19" s="4" t="s">
        <v>7</v>
      </c>
      <c r="B19" s="4"/>
      <c r="C19" s="4"/>
      <c r="D19" s="39">
        <f>SUM(D13:D17)</f>
        <v>0</v>
      </c>
      <c r="E19" s="39">
        <f>SUM(E13:E17)</f>
        <v>0</v>
      </c>
      <c r="F19" s="39">
        <f>SUM(F13:F17)</f>
        <v>0</v>
      </c>
      <c r="G19" s="39">
        <f>SUM(G13:G17)</f>
        <v>0</v>
      </c>
      <c r="H19" s="39">
        <f>SUM(H13:H17)</f>
        <v>0</v>
      </c>
      <c r="I19" s="39">
        <f t="shared" ref="I19:J19" si="2">SUM(I13:I17)</f>
        <v>0</v>
      </c>
      <c r="J19" s="39">
        <f t="shared" si="2"/>
        <v>0</v>
      </c>
    </row>
    <row r="20" spans="1:10" ht="16.2" thickTop="1" x14ac:dyDescent="0.35">
      <c r="A20" s="4"/>
      <c r="B20" s="4"/>
      <c r="C20" s="4"/>
      <c r="D20" s="62"/>
      <c r="E20" s="62"/>
      <c r="F20" s="62"/>
      <c r="G20" s="62"/>
      <c r="H20" s="62"/>
      <c r="I20" s="62"/>
      <c r="J20" s="62"/>
    </row>
    <row r="21" spans="1:10" x14ac:dyDescent="0.35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 s="28" customFormat="1" ht="17.399999999999999" x14ac:dyDescent="0.4">
      <c r="A22" s="96" t="s">
        <v>60</v>
      </c>
      <c r="B22" s="96"/>
      <c r="C22" s="96"/>
      <c r="D22" s="96"/>
      <c r="E22" s="96"/>
      <c r="F22" s="96"/>
      <c r="G22" s="96"/>
      <c r="H22" s="96"/>
    </row>
    <row r="24" spans="1:10" s="28" customFormat="1" ht="69.75" customHeight="1" x14ac:dyDescent="0.35">
      <c r="A24" s="6" t="s">
        <v>4</v>
      </c>
      <c r="B24" s="6" t="s">
        <v>16</v>
      </c>
      <c r="C24" s="6" t="s">
        <v>5</v>
      </c>
      <c r="D24" s="6">
        <v>2015</v>
      </c>
      <c r="E24" s="6">
        <v>2016</v>
      </c>
      <c r="F24" s="6">
        <v>2017</v>
      </c>
      <c r="G24" s="6">
        <v>2018</v>
      </c>
      <c r="H24" s="6">
        <v>2019</v>
      </c>
      <c r="I24" s="6">
        <v>2020</v>
      </c>
      <c r="J24" s="6" t="s">
        <v>2</v>
      </c>
    </row>
    <row r="25" spans="1:10" s="7" customFormat="1" ht="15" customHeight="1" x14ac:dyDescent="0.35">
      <c r="A25" s="43" t="s">
        <v>6</v>
      </c>
      <c r="B25" s="43"/>
      <c r="C25" s="43"/>
      <c r="D25" s="44">
        <v>1</v>
      </c>
      <c r="E25" s="44">
        <v>2</v>
      </c>
      <c r="F25" s="44">
        <v>3</v>
      </c>
      <c r="G25" s="44">
        <v>4</v>
      </c>
      <c r="H25" s="44">
        <v>5</v>
      </c>
      <c r="I25" s="44">
        <v>5</v>
      </c>
      <c r="J25" s="44">
        <v>5</v>
      </c>
    </row>
    <row r="26" spans="1:10" x14ac:dyDescent="0.35">
      <c r="A26" s="5">
        <v>2015</v>
      </c>
      <c r="B26" s="82">
        <f>'Exhibit 4 Employer Calculations'!H52</f>
        <v>0</v>
      </c>
      <c r="C26" s="88">
        <v>5</v>
      </c>
      <c r="D26" s="41">
        <f t="shared" ref="D26:H31" si="3">IF(($A26-$A$13)&gt;=D$12,0,IF(INT($C26)+1=D$12-($A26-$A$13),($B26/$C26)*($C26-INT($C26)),IF(D$12-($A26-$A$13)&gt;INT($C26)+1,0,$B26/$C26)))</f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ref="I26:J31" si="4">IF(($A26-$A$13)&gt;=I$12,0,IF(INT($C26)+1=I$12-($A26-$A$13),($B26/$C26)*($C26-INT($C26)),IF(I$12-($A26-$A$13)&gt;INT($C26)+1,0,$B26/$C26)))</f>
        <v>0</v>
      </c>
      <c r="J26" s="41">
        <f t="shared" si="4"/>
        <v>0</v>
      </c>
    </row>
    <row r="27" spans="1:10" x14ac:dyDescent="0.35">
      <c r="A27" s="5">
        <v>2016</v>
      </c>
      <c r="B27" s="42"/>
      <c r="C27" s="88">
        <v>5</v>
      </c>
      <c r="D27" s="42">
        <f t="shared" si="3"/>
        <v>0</v>
      </c>
      <c r="E27" s="42">
        <f t="shared" si="3"/>
        <v>0</v>
      </c>
      <c r="F27" s="42">
        <f t="shared" si="3"/>
        <v>0</v>
      </c>
      <c r="G27" s="42">
        <f t="shared" si="3"/>
        <v>0</v>
      </c>
      <c r="H27" s="42">
        <f t="shared" si="3"/>
        <v>0</v>
      </c>
      <c r="I27" s="42">
        <f t="shared" si="4"/>
        <v>0</v>
      </c>
      <c r="J27" s="42">
        <f t="shared" si="4"/>
        <v>0</v>
      </c>
    </row>
    <row r="28" spans="1:10" x14ac:dyDescent="0.35">
      <c r="A28" s="5">
        <v>2017</v>
      </c>
      <c r="B28" s="42"/>
      <c r="C28" s="88">
        <v>5</v>
      </c>
      <c r="D28" s="42">
        <f t="shared" si="3"/>
        <v>0</v>
      </c>
      <c r="E28" s="42">
        <f t="shared" si="3"/>
        <v>0</v>
      </c>
      <c r="F28" s="42">
        <f t="shared" si="3"/>
        <v>0</v>
      </c>
      <c r="G28" s="42">
        <f t="shared" si="3"/>
        <v>0</v>
      </c>
      <c r="H28" s="42">
        <f t="shared" si="3"/>
        <v>0</v>
      </c>
      <c r="I28" s="42">
        <f t="shared" si="4"/>
        <v>0</v>
      </c>
      <c r="J28" s="42">
        <f t="shared" si="4"/>
        <v>0</v>
      </c>
    </row>
    <row r="29" spans="1:10" x14ac:dyDescent="0.35">
      <c r="A29" s="5">
        <v>2018</v>
      </c>
      <c r="B29" s="42"/>
      <c r="C29" s="88">
        <v>5</v>
      </c>
      <c r="D29" s="42">
        <f t="shared" si="3"/>
        <v>0</v>
      </c>
      <c r="E29" s="42">
        <f t="shared" si="3"/>
        <v>0</v>
      </c>
      <c r="F29" s="42">
        <f t="shared" si="3"/>
        <v>0</v>
      </c>
      <c r="G29" s="42">
        <f t="shared" si="3"/>
        <v>0</v>
      </c>
      <c r="H29" s="42">
        <f t="shared" si="3"/>
        <v>0</v>
      </c>
      <c r="I29" s="42">
        <f t="shared" si="4"/>
        <v>0</v>
      </c>
      <c r="J29" s="42">
        <f t="shared" si="4"/>
        <v>0</v>
      </c>
    </row>
    <row r="30" spans="1:10" x14ac:dyDescent="0.35">
      <c r="A30" s="5">
        <v>2019</v>
      </c>
      <c r="B30" s="42"/>
      <c r="C30" s="88">
        <v>5</v>
      </c>
      <c r="D30" s="42">
        <f t="shared" si="3"/>
        <v>0</v>
      </c>
      <c r="E30" s="42">
        <f t="shared" si="3"/>
        <v>0</v>
      </c>
      <c r="F30" s="42">
        <f t="shared" si="3"/>
        <v>0</v>
      </c>
      <c r="G30" s="42">
        <f t="shared" si="3"/>
        <v>0</v>
      </c>
      <c r="H30" s="42">
        <f t="shared" si="3"/>
        <v>0</v>
      </c>
      <c r="I30" s="42">
        <f t="shared" si="4"/>
        <v>0</v>
      </c>
      <c r="J30" s="42">
        <f t="shared" si="4"/>
        <v>0</v>
      </c>
    </row>
    <row r="31" spans="1:10" x14ac:dyDescent="0.35">
      <c r="A31" s="4"/>
      <c r="B31" s="4"/>
      <c r="C31" s="4"/>
      <c r="D31" s="42">
        <f t="shared" si="3"/>
        <v>0</v>
      </c>
      <c r="E31" s="42">
        <f t="shared" si="3"/>
        <v>0</v>
      </c>
      <c r="F31" s="42">
        <f t="shared" si="3"/>
        <v>0</v>
      </c>
      <c r="G31" s="42">
        <f t="shared" si="3"/>
        <v>0</v>
      </c>
      <c r="H31" s="42">
        <f t="shared" si="3"/>
        <v>0</v>
      </c>
      <c r="I31" s="42">
        <f t="shared" si="4"/>
        <v>0</v>
      </c>
      <c r="J31" s="42">
        <f t="shared" si="4"/>
        <v>0</v>
      </c>
    </row>
    <row r="32" spans="1:10" ht="16.2" thickBot="1" x14ac:dyDescent="0.4">
      <c r="A32" s="4" t="s">
        <v>7</v>
      </c>
      <c r="B32" s="4"/>
      <c r="C32" s="4"/>
      <c r="D32" s="39">
        <f>SUM(D26:D30)</f>
        <v>0</v>
      </c>
      <c r="E32" s="39">
        <f>SUM(E26:E30)</f>
        <v>0</v>
      </c>
      <c r="F32" s="39">
        <f>SUM(F26:F30)</f>
        <v>0</v>
      </c>
      <c r="G32" s="39">
        <f>SUM(G26:G30)</f>
        <v>0</v>
      </c>
      <c r="H32" s="39">
        <f>SUM(H26:H30)</f>
        <v>0</v>
      </c>
      <c r="I32" s="39">
        <f t="shared" ref="I32:J32" si="5">SUM(I26:I30)</f>
        <v>0</v>
      </c>
      <c r="J32" s="39">
        <f t="shared" si="5"/>
        <v>0</v>
      </c>
    </row>
    <row r="33" spans="1:10" ht="16.2" thickTop="1" x14ac:dyDescent="0.35">
      <c r="A33" s="4"/>
      <c r="B33" s="4"/>
      <c r="C33" s="4"/>
      <c r="D33" s="62"/>
      <c r="E33" s="62"/>
      <c r="F33" s="62"/>
      <c r="G33" s="62"/>
      <c r="H33" s="62"/>
      <c r="I33" s="62"/>
      <c r="J33" s="62"/>
    </row>
    <row r="34" spans="1:10" x14ac:dyDescent="0.35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0" s="28" customFormat="1" ht="17.399999999999999" x14ac:dyDescent="0.4">
      <c r="A35" s="96" t="s">
        <v>61</v>
      </c>
      <c r="B35" s="96"/>
      <c r="C35" s="96"/>
      <c r="D35" s="96"/>
      <c r="E35" s="96"/>
      <c r="F35" s="96"/>
      <c r="G35" s="96"/>
      <c r="H35" s="96"/>
    </row>
    <row r="37" spans="1:10" s="28" customFormat="1" ht="31.2" x14ac:dyDescent="0.35">
      <c r="A37" s="6" t="s">
        <v>4</v>
      </c>
      <c r="B37" s="6"/>
      <c r="C37" s="6" t="s">
        <v>5</v>
      </c>
      <c r="D37" s="6">
        <v>2015</v>
      </c>
      <c r="E37" s="6">
        <v>2016</v>
      </c>
      <c r="F37" s="6">
        <v>2017</v>
      </c>
      <c r="G37" s="6">
        <v>2018</v>
      </c>
      <c r="H37" s="6">
        <v>2019</v>
      </c>
      <c r="I37" s="6">
        <v>2020</v>
      </c>
      <c r="J37" s="6" t="s">
        <v>2</v>
      </c>
    </row>
    <row r="38" spans="1:10" s="7" customFormat="1" ht="15" customHeight="1" x14ac:dyDescent="0.35">
      <c r="A38" s="29" t="s">
        <v>6</v>
      </c>
      <c r="B38" s="29"/>
      <c r="C38" s="29"/>
      <c r="D38" s="7">
        <v>1</v>
      </c>
      <c r="E38" s="7">
        <v>2</v>
      </c>
      <c r="F38" s="7">
        <v>3</v>
      </c>
      <c r="G38" s="7">
        <v>4</v>
      </c>
      <c r="H38" s="7">
        <v>5</v>
      </c>
    </row>
    <row r="39" spans="1:10" x14ac:dyDescent="0.35">
      <c r="A39" s="5">
        <v>2015</v>
      </c>
      <c r="B39" s="41">
        <f>B13+B26</f>
        <v>0</v>
      </c>
      <c r="C39" s="89">
        <v>5</v>
      </c>
      <c r="D39" s="41">
        <f t="shared" ref="D39:H44" si="6">IF(($A39-$A$13)&gt;=D$12,0,IF(INT($C39)+1=D$12-($A39-$A$13),($B39/$C39)*($C39-INT($C39)),IF(D$12-($A39-$A$13)&gt;INT($C39)+1,0,$B39/$C39)))</f>
        <v>0</v>
      </c>
      <c r="E39" s="41">
        <f t="shared" si="6"/>
        <v>0</v>
      </c>
      <c r="F39" s="41">
        <f t="shared" si="6"/>
        <v>0</v>
      </c>
      <c r="G39" s="41">
        <f t="shared" si="6"/>
        <v>0</v>
      </c>
      <c r="H39" s="41">
        <f t="shared" si="6"/>
        <v>0</v>
      </c>
      <c r="I39" s="41">
        <f t="shared" ref="I39:J44" si="7">IF(($A39-$A$13)&gt;=I$12,0,IF(INT($C39)+1=I$12-($A39-$A$13),($B39/$C39)*($C39-INT($C39)),IF(I$12-($A39-$A$13)&gt;INT($C39)+1,0,$B39/$C39)))</f>
        <v>0</v>
      </c>
      <c r="J39" s="41">
        <f t="shared" si="7"/>
        <v>0</v>
      </c>
    </row>
    <row r="40" spans="1:10" x14ac:dyDescent="0.35">
      <c r="A40" s="5">
        <v>2016</v>
      </c>
      <c r="B40" s="42"/>
      <c r="C40" s="89">
        <v>5</v>
      </c>
      <c r="D40" s="42">
        <f t="shared" si="6"/>
        <v>0</v>
      </c>
      <c r="E40" s="42">
        <f t="shared" si="6"/>
        <v>0</v>
      </c>
      <c r="F40" s="42">
        <f t="shared" si="6"/>
        <v>0</v>
      </c>
      <c r="G40" s="42">
        <f t="shared" si="6"/>
        <v>0</v>
      </c>
      <c r="H40" s="42">
        <f t="shared" si="6"/>
        <v>0</v>
      </c>
      <c r="I40" s="42">
        <f t="shared" si="7"/>
        <v>0</v>
      </c>
      <c r="J40" s="42">
        <f t="shared" si="7"/>
        <v>0</v>
      </c>
    </row>
    <row r="41" spans="1:10" x14ac:dyDescent="0.35">
      <c r="A41" s="5">
        <v>2017</v>
      </c>
      <c r="B41" s="42"/>
      <c r="C41" s="89">
        <v>5</v>
      </c>
      <c r="D41" s="42">
        <f t="shared" si="6"/>
        <v>0</v>
      </c>
      <c r="E41" s="42">
        <f t="shared" si="6"/>
        <v>0</v>
      </c>
      <c r="F41" s="42">
        <f t="shared" si="6"/>
        <v>0</v>
      </c>
      <c r="G41" s="42">
        <f t="shared" si="6"/>
        <v>0</v>
      </c>
      <c r="H41" s="42">
        <f t="shared" si="6"/>
        <v>0</v>
      </c>
      <c r="I41" s="42">
        <f t="shared" si="7"/>
        <v>0</v>
      </c>
      <c r="J41" s="42">
        <f t="shared" si="7"/>
        <v>0</v>
      </c>
    </row>
    <row r="42" spans="1:10" x14ac:dyDescent="0.35">
      <c r="A42" s="5">
        <v>2018</v>
      </c>
      <c r="B42" s="42"/>
      <c r="C42" s="89">
        <v>5</v>
      </c>
      <c r="D42" s="42">
        <f t="shared" si="6"/>
        <v>0</v>
      </c>
      <c r="E42" s="42">
        <f t="shared" si="6"/>
        <v>0</v>
      </c>
      <c r="F42" s="42">
        <f t="shared" si="6"/>
        <v>0</v>
      </c>
      <c r="G42" s="42">
        <f t="shared" si="6"/>
        <v>0</v>
      </c>
      <c r="H42" s="42">
        <f t="shared" si="6"/>
        <v>0</v>
      </c>
      <c r="I42" s="42">
        <f t="shared" si="7"/>
        <v>0</v>
      </c>
      <c r="J42" s="42">
        <f t="shared" si="7"/>
        <v>0</v>
      </c>
    </row>
    <row r="43" spans="1:10" x14ac:dyDescent="0.35">
      <c r="A43" s="5">
        <v>2019</v>
      </c>
      <c r="B43" s="42"/>
      <c r="C43" s="89">
        <v>5</v>
      </c>
      <c r="D43" s="42">
        <f t="shared" si="6"/>
        <v>0</v>
      </c>
      <c r="E43" s="42">
        <f t="shared" si="6"/>
        <v>0</v>
      </c>
      <c r="F43" s="42">
        <f t="shared" si="6"/>
        <v>0</v>
      </c>
      <c r="G43" s="42">
        <f t="shared" si="6"/>
        <v>0</v>
      </c>
      <c r="H43" s="42">
        <f t="shared" si="6"/>
        <v>0</v>
      </c>
      <c r="I43" s="42">
        <f t="shared" si="7"/>
        <v>0</v>
      </c>
      <c r="J43" s="42">
        <f t="shared" si="7"/>
        <v>0</v>
      </c>
    </row>
    <row r="44" spans="1:10" x14ac:dyDescent="0.35">
      <c r="A44" s="4"/>
      <c r="B44" s="4"/>
      <c r="C44" s="4"/>
      <c r="D44" s="42">
        <f t="shared" si="6"/>
        <v>0</v>
      </c>
      <c r="E44" s="42">
        <f t="shared" si="6"/>
        <v>0</v>
      </c>
      <c r="F44" s="42">
        <f t="shared" si="6"/>
        <v>0</v>
      </c>
      <c r="G44" s="42">
        <f t="shared" si="6"/>
        <v>0</v>
      </c>
      <c r="H44" s="42">
        <f t="shared" si="6"/>
        <v>0</v>
      </c>
      <c r="I44" s="42">
        <f t="shared" si="7"/>
        <v>0</v>
      </c>
      <c r="J44" s="42">
        <f t="shared" si="7"/>
        <v>0</v>
      </c>
    </row>
    <row r="45" spans="1:10" ht="16.2" thickBot="1" x14ac:dyDescent="0.4">
      <c r="A45" s="4" t="s">
        <v>7</v>
      </c>
      <c r="B45" s="4"/>
      <c r="C45" s="4"/>
      <c r="D45" s="39">
        <f>D39</f>
        <v>0</v>
      </c>
      <c r="E45" s="39">
        <f t="shared" ref="E45:J45" si="8">E39</f>
        <v>0</v>
      </c>
      <c r="F45" s="39">
        <f t="shared" si="8"/>
        <v>0</v>
      </c>
      <c r="G45" s="39">
        <f t="shared" si="8"/>
        <v>0</v>
      </c>
      <c r="H45" s="39">
        <f t="shared" si="8"/>
        <v>0</v>
      </c>
      <c r="I45" s="39">
        <f t="shared" si="8"/>
        <v>0</v>
      </c>
      <c r="J45" s="39">
        <f t="shared" si="8"/>
        <v>0</v>
      </c>
    </row>
    <row r="46" spans="1:10" ht="16.2" thickTop="1" x14ac:dyDescent="0.35"/>
    <row r="47" spans="1:10" x14ac:dyDescent="0.35">
      <c r="A47" s="98" t="s">
        <v>49</v>
      </c>
      <c r="B47" s="98"/>
      <c r="C47" s="98"/>
      <c r="D47" s="81" t="s">
        <v>57</v>
      </c>
      <c r="E47" s="81" t="s">
        <v>41</v>
      </c>
      <c r="F47" s="81" t="s">
        <v>42</v>
      </c>
      <c r="G47" s="81" t="s">
        <v>43</v>
      </c>
      <c r="H47" s="81" t="s">
        <v>44</v>
      </c>
      <c r="I47" s="45" t="s">
        <v>44</v>
      </c>
      <c r="J47" s="45" t="s">
        <v>45</v>
      </c>
    </row>
    <row r="48" spans="1:10" x14ac:dyDescent="0.3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6" ht="17.399999999999999" x14ac:dyDescent="0.4">
      <c r="A49" s="35" t="s">
        <v>46</v>
      </c>
    </row>
    <row r="50" spans="1:6" ht="15" customHeight="1" x14ac:dyDescent="0.4">
      <c r="A50" s="35"/>
    </row>
    <row r="51" spans="1:6" ht="50.25" customHeight="1" x14ac:dyDescent="0.35">
      <c r="D51" s="6" t="s">
        <v>65</v>
      </c>
      <c r="F51" s="6" t="s">
        <v>0</v>
      </c>
    </row>
    <row r="52" spans="1:6" x14ac:dyDescent="0.35">
      <c r="D52" s="12"/>
      <c r="F52" s="12"/>
    </row>
    <row r="53" spans="1:6" x14ac:dyDescent="0.35">
      <c r="A53" s="4" t="s">
        <v>47</v>
      </c>
      <c r="D53" s="36">
        <f>SUM(E13:H13)</f>
        <v>0</v>
      </c>
      <c r="E53" s="4"/>
      <c r="F53" s="36">
        <f>D13</f>
        <v>0</v>
      </c>
    </row>
    <row r="54" spans="1:6" ht="36" customHeight="1" x14ac:dyDescent="0.35">
      <c r="A54" s="95" t="s">
        <v>64</v>
      </c>
      <c r="B54" s="95"/>
      <c r="C54" s="95"/>
      <c r="D54" s="37">
        <f>SUM(E26:H26)</f>
        <v>0</v>
      </c>
      <c r="E54" s="38"/>
      <c r="F54" s="37">
        <f>D26</f>
        <v>0</v>
      </c>
    </row>
    <row r="55" spans="1:6" ht="16.2" thickBot="1" x14ac:dyDescent="0.4">
      <c r="A55" s="4" t="s">
        <v>48</v>
      </c>
      <c r="D55" s="39">
        <f>D54+D53</f>
        <v>0</v>
      </c>
      <c r="E55" s="4"/>
      <c r="F55" s="39">
        <f>F54+F53</f>
        <v>0</v>
      </c>
    </row>
    <row r="56" spans="1:6" ht="23.25" customHeight="1" thickTop="1" x14ac:dyDescent="0.35">
      <c r="D56" s="60" t="s">
        <v>51</v>
      </c>
    </row>
    <row r="57" spans="1:6" x14ac:dyDescent="0.35">
      <c r="D57" s="4"/>
    </row>
  </sheetData>
  <mergeCells count="8">
    <mergeCell ref="A54:C54"/>
    <mergeCell ref="A3:J3"/>
    <mergeCell ref="A35:H35"/>
    <mergeCell ref="A9:H9"/>
    <mergeCell ref="A22:H22"/>
    <mergeCell ref="A47:C47"/>
    <mergeCell ref="A4:J4"/>
    <mergeCell ref="A6:B6"/>
  </mergeCells>
  <printOptions horizontalCentered="1"/>
  <pageMargins left="0.45" right="0.45" top="0.75" bottom="0.75" header="0.3" footer="0.3"/>
  <pageSetup scale="70" fitToHeight="2" orientation="landscape" horizontalDpi="300" verticalDpi="300" r:id="rId1"/>
  <headerFooter>
    <oddFooter>Page &amp;P</oddFooter>
  </headerFooter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Exhibit 4 Employer Calculations</vt:lpstr>
      <vt:lpstr>Exhibit 4a Amort of ER Calcs</vt:lpstr>
      <vt:lpstr>'Exhibit 4 Employer Calculations'!Print_Area</vt:lpstr>
      <vt:lpstr>'Exhibit 4a Amort of ER Calcs'!Print_Area</vt:lpstr>
      <vt:lpstr>'Exhibit 4 Employer Calculations'!Print_Titles</vt:lpstr>
      <vt:lpstr>'Exhibit 4a Amort of ER Calcs'!Print_Titles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2015-09-16T16:38:21Z</dcterms:modified>
</cp:coreProperties>
</file>